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C:\Users\axelv\Desktop\Excel Stammtisch KI VBA\Präsentation\"/>
    </mc:Choice>
  </mc:AlternateContent>
  <xr:revisionPtr revIDLastSave="0" documentId="13_ncr:1_{6AD4B159-6079-47A7-A7DC-6746ABBEDFEF}" xr6:coauthVersionLast="47" xr6:coauthVersionMax="47" xr10:uidLastSave="{00000000-0000-0000-0000-000000000000}"/>
  <bookViews>
    <workbookView xWindow="1530" yWindow="810" windowWidth="27270" windowHeight="12735" xr2:uid="{00000000-000D-0000-FFFF-FFFF00000000}"/>
  </bookViews>
  <sheets>
    <sheet name="recherche" sheetId="38" r:id="rId1"/>
    <sheet name="Internet" sheetId="34" r:id="rId2"/>
    <sheet name="KI zahlen" sheetId="36" r:id="rId3"/>
    <sheet name="KI strings" sheetId="37" r:id="rId4"/>
    <sheet name="KI Festgefahren" sheetId="39"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37" l="1"/>
  <c r="A5" i="36"/>
  <c r="E11" i="34"/>
  <c r="C6" i="34"/>
  <c r="F1" i="34"/>
  <c r="F2" i="34" s="1"/>
  <c r="M15" i="34" l="1"/>
  <c r="M16" i="34"/>
  <c r="C11" i="34"/>
  <c r="I3" i="34" s="1"/>
  <c r="H3" i="34" l="1"/>
  <c r="G3" i="34"/>
  <c r="M19" i="34"/>
  <c r="M18" i="34"/>
  <c r="M17" i="34"/>
  <c r="M20" i="34"/>
  <c r="E6" i="34"/>
  <c r="J3" i="34"/>
  <c r="K3" i="34" s="1"/>
  <c r="L3" i="34" s="1"/>
  <c r="M3" i="34" s="1"/>
  <c r="G4" i="34" s="1"/>
  <c r="H4" i="34" s="1"/>
  <c r="I4" i="34" s="1"/>
  <c r="J4" i="34" s="1"/>
  <c r="K4" i="34" s="1"/>
  <c r="L4" i="34" s="1"/>
  <c r="M4" i="34" s="1"/>
  <c r="G5" i="34" s="1"/>
  <c r="H5" i="34" s="1"/>
  <c r="I5" i="34" s="1"/>
  <c r="J5" i="34" s="1"/>
  <c r="K5" i="34" s="1"/>
  <c r="L5" i="34" s="1"/>
  <c r="M5" i="34" s="1"/>
  <c r="G6" i="34" s="1"/>
  <c r="H6" i="34" s="1"/>
  <c r="I6" i="34" s="1"/>
  <c r="J6" i="34" s="1"/>
  <c r="K6" i="34" s="1"/>
  <c r="L6" i="34" s="1"/>
  <c r="M6" i="34" s="1"/>
  <c r="G7" i="34" s="1"/>
  <c r="H7" i="34" s="1"/>
  <c r="I7" i="34" s="1"/>
  <c r="J7" i="34" s="1"/>
  <c r="K7" i="34" s="1"/>
  <c r="L7" i="34" s="1"/>
  <c r="M7" i="34" s="1"/>
</calcChain>
</file>

<file path=xl/sharedStrings.xml><?xml version="1.0" encoding="utf-8"?>
<sst xmlns="http://schemas.openxmlformats.org/spreadsheetml/2006/main" count="113" uniqueCount="99">
  <si>
    <t>Wochentag</t>
  </si>
  <si>
    <t>Ergebnis</t>
  </si>
  <si>
    <t>Gesuchter Wochentag</t>
  </si>
  <si>
    <t>Montag</t>
  </si>
  <si>
    <t>Dienstag</t>
  </si>
  <si>
    <t>Mittwoch</t>
  </si>
  <si>
    <t>Freitag</t>
  </si>
  <si>
    <t>Samstag</t>
  </si>
  <si>
    <t>Sonntag</t>
  </si>
  <si>
    <t>Der …</t>
  </si>
  <si>
    <t>vierte</t>
  </si>
  <si>
    <t>erste</t>
  </si>
  <si>
    <t>zweite</t>
  </si>
  <si>
    <t>dritte</t>
  </si>
  <si>
    <t>Zahl</t>
  </si>
  <si>
    <t>Mo</t>
  </si>
  <si>
    <t>Di</t>
  </si>
  <si>
    <t>Mi</t>
  </si>
  <si>
    <t>Do</t>
  </si>
  <si>
    <t>Fr</t>
  </si>
  <si>
    <t>Sa</t>
  </si>
  <si>
    <t>So</t>
  </si>
  <si>
    <t>Monat</t>
  </si>
  <si>
    <t>Anfangs-Wochentag</t>
  </si>
  <si>
    <t>x-te</t>
  </si>
  <si>
    <t>Januar</t>
  </si>
  <si>
    <t>Februar</t>
  </si>
  <si>
    <t>März</t>
  </si>
  <si>
    <t>April</t>
  </si>
  <si>
    <t>Mai</t>
  </si>
  <si>
    <t>Juni</t>
  </si>
  <si>
    <t>Juli</t>
  </si>
  <si>
    <t>August</t>
  </si>
  <si>
    <t>September</t>
  </si>
  <si>
    <t>Oktober</t>
  </si>
  <si>
    <t>November</t>
  </si>
  <si>
    <t>Dezember</t>
  </si>
  <si>
    <t>im Januar</t>
  </si>
  <si>
    <t>im Februar</t>
  </si>
  <si>
    <t>im März</t>
  </si>
  <si>
    <t>im April</t>
  </si>
  <si>
    <t>im Mai</t>
  </si>
  <si>
    <t>im Juni</t>
  </si>
  <si>
    <t>im Juli</t>
  </si>
  <si>
    <t>im August</t>
  </si>
  <si>
    <t>im September</t>
  </si>
  <si>
    <t>im Oktober</t>
  </si>
  <si>
    <t>im November</t>
  </si>
  <si>
    <t>im Dezember</t>
  </si>
  <si>
    <t>Monatsanfang</t>
  </si>
  <si>
    <r>
      <t xml:space="preserve">Anfangswochentag </t>
    </r>
    <r>
      <rPr>
        <b/>
        <sz val="11"/>
        <color rgb="FFFF0000"/>
        <rFont val="Calibri"/>
        <family val="2"/>
        <scheme val="minor"/>
      </rPr>
      <t>=</t>
    </r>
    <r>
      <rPr>
        <sz val="11"/>
        <color theme="1"/>
        <rFont val="Calibri"/>
        <family val="2"/>
        <scheme val="minor"/>
      </rPr>
      <t xml:space="preserve"> Gesuchter Wochentag UND x-te </t>
    </r>
    <r>
      <rPr>
        <b/>
        <sz val="11"/>
        <color rgb="FFFF0000"/>
        <rFont val="Calibri"/>
        <family val="2"/>
        <scheme val="minor"/>
      </rPr>
      <t>=</t>
    </r>
    <r>
      <rPr>
        <sz val="11"/>
        <color theme="1"/>
        <rFont val="Calibri"/>
        <family val="2"/>
        <scheme val="minor"/>
      </rPr>
      <t xml:space="preserve"> 1</t>
    </r>
  </si>
  <si>
    <r>
      <t xml:space="preserve">Anfangswochentag </t>
    </r>
    <r>
      <rPr>
        <b/>
        <sz val="11"/>
        <color rgb="FFFF0000"/>
        <rFont val="Calibri"/>
        <family val="2"/>
        <scheme val="minor"/>
      </rPr>
      <t>=</t>
    </r>
    <r>
      <rPr>
        <sz val="11"/>
        <color theme="1"/>
        <rFont val="Calibri"/>
        <family val="2"/>
        <scheme val="minor"/>
      </rPr>
      <t xml:space="preserve"> Gesuchter Wochentag UND x-te </t>
    </r>
    <r>
      <rPr>
        <b/>
        <sz val="11"/>
        <color rgb="FFFF0000"/>
        <rFont val="Calibri"/>
        <family val="2"/>
        <scheme val="minor"/>
      </rPr>
      <t>&gt;</t>
    </r>
    <r>
      <rPr>
        <sz val="11"/>
        <color theme="1"/>
        <rFont val="Calibri"/>
        <family val="2"/>
        <scheme val="minor"/>
      </rPr>
      <t xml:space="preserve"> 1</t>
    </r>
  </si>
  <si>
    <r>
      <t xml:space="preserve">Anfangswochentag </t>
    </r>
    <r>
      <rPr>
        <b/>
        <sz val="11"/>
        <color rgb="FFFF0000"/>
        <rFont val="Calibri"/>
        <family val="2"/>
        <scheme val="minor"/>
      </rPr>
      <t>&gt;</t>
    </r>
    <r>
      <rPr>
        <sz val="11"/>
        <color theme="1"/>
        <rFont val="Calibri"/>
        <family val="2"/>
        <scheme val="minor"/>
      </rPr>
      <t xml:space="preserve"> Gesuchter Wochentag UND x-te </t>
    </r>
    <r>
      <rPr>
        <b/>
        <sz val="11"/>
        <color rgb="FFFF0000"/>
        <rFont val="Calibri"/>
        <family val="2"/>
        <scheme val="minor"/>
      </rPr>
      <t>=</t>
    </r>
    <r>
      <rPr>
        <sz val="11"/>
        <color theme="1"/>
        <rFont val="Calibri"/>
        <family val="2"/>
        <scheme val="minor"/>
      </rPr>
      <t xml:space="preserve"> 1</t>
    </r>
  </si>
  <si>
    <t>Wenn….</t>
  </si>
  <si>
    <t>Regel 1:</t>
  </si>
  <si>
    <t>Regel 2:</t>
  </si>
  <si>
    <t>Regel 3:</t>
  </si>
  <si>
    <t>Regel 4:</t>
  </si>
  <si>
    <t>Regel 5:</t>
  </si>
  <si>
    <t>Regel 6:</t>
  </si>
  <si>
    <t>Gesuchtes Datum = Anfangsdatum</t>
  </si>
  <si>
    <t>Gesuchtes Datum = Anfangsdatum + x-te * 7 - 7</t>
  </si>
  <si>
    <t>Gesuchtes Datum = Anfangsdatum + 7 - Anfangswochentag + Gesuchter Wochentag</t>
  </si>
  <si>
    <t>Gesuchtes Datum = Anfangsdatum + x-te * 7 - Anfangswochentag + Gesuchter Wochentag</t>
  </si>
  <si>
    <t>Gesuchtes Datum = Anfangsdatum + Gesuchter Wochentag - Anfangswochentag</t>
  </si>
  <si>
    <t>Gesuchtes Datum = Anfangsdatum + x-te * 7 - 7 + Gesuchter Wochentag - Anfangswochentag</t>
  </si>
  <si>
    <t>… dann …</t>
  </si>
  <si>
    <t>Dropdown</t>
  </si>
  <si>
    <t>Tag</t>
  </si>
  <si>
    <r>
      <t xml:space="preserve">Anfangswochentag </t>
    </r>
    <r>
      <rPr>
        <b/>
        <sz val="11"/>
        <color rgb="FFFF0000"/>
        <rFont val="Calibri"/>
        <family val="2"/>
        <scheme val="minor"/>
      </rPr>
      <t>&gt;</t>
    </r>
    <r>
      <rPr>
        <sz val="11"/>
        <color theme="1"/>
        <rFont val="Calibri"/>
        <family val="2"/>
        <scheme val="minor"/>
      </rPr>
      <t xml:space="preserve"> Gesuchter Wochentag UND x-te </t>
    </r>
    <r>
      <rPr>
        <b/>
        <sz val="11"/>
        <color rgb="FFFF0000"/>
        <rFont val="Calibri"/>
        <family val="2"/>
        <scheme val="minor"/>
      </rPr>
      <t>&gt;</t>
    </r>
    <r>
      <rPr>
        <sz val="11"/>
        <color theme="1"/>
        <rFont val="Calibri"/>
        <family val="2"/>
        <scheme val="minor"/>
      </rPr>
      <t xml:space="preserve"> 1</t>
    </r>
  </si>
  <si>
    <r>
      <t xml:space="preserve">Anfangswochentag </t>
    </r>
    <r>
      <rPr>
        <b/>
        <sz val="11"/>
        <color rgb="FFFF0000"/>
        <rFont val="Calibri"/>
        <family val="2"/>
        <scheme val="minor"/>
      </rPr>
      <t>&lt;</t>
    </r>
    <r>
      <rPr>
        <sz val="11"/>
        <color theme="1"/>
        <rFont val="Calibri"/>
        <family val="2"/>
        <scheme val="minor"/>
      </rPr>
      <t xml:space="preserve"> Gesuchter Wochentag UND x-te </t>
    </r>
    <r>
      <rPr>
        <b/>
        <sz val="11"/>
        <color rgb="FFFF0000"/>
        <rFont val="Calibri"/>
        <family val="2"/>
        <scheme val="minor"/>
      </rPr>
      <t>=</t>
    </r>
    <r>
      <rPr>
        <sz val="11"/>
        <color theme="1"/>
        <rFont val="Calibri"/>
        <family val="2"/>
        <scheme val="minor"/>
      </rPr>
      <t xml:space="preserve"> 1</t>
    </r>
  </si>
  <si>
    <t>Anfangswochentag &lt; Gesuchter Wochentag UND x-te &gt; 1</t>
  </si>
  <si>
    <t>Donnerstag</t>
  </si>
  <si>
    <t>=C6</t>
  </si>
  <si>
    <t>=C6+B11*7-7</t>
  </si>
  <si>
    <t>=C6+7-C11+E11</t>
  </si>
  <si>
    <t>=C6+B11*7-C11+E11</t>
  </si>
  <si>
    <t>=C6+E11-C11</t>
  </si>
  <si>
    <t>=C6+B11*7-7+E11-C11</t>
  </si>
  <si>
    <t>Datum</t>
  </si>
  <si>
    <t>der…</t>
  </si>
  <si>
    <t>https://www.tabellenexperte.de/datumsberechnung-spezial-teil-2/</t>
  </si>
  <si>
    <t>hatte das</t>
  </si>
  <si>
    <t>https://chat.openai.com/share/d90d05e7-c497-49f7-9445-172eb5ad6705</t>
  </si>
  <si>
    <t>https://www.google.de/search?q=excel+formel+welches+datum+harte+der+vierte+samstag+im+juli+2016&amp;sca_esv=581835084&amp;source=hp&amp;ei=aLxRZYKqHJ2Gxc8PmIOGiAc&amp;iflsig=AO6bgOgAAAAAZVHKeDqh-gkOL8PJyOUJaTj0jhn2YHjf&amp;ved=0ahUKEwiC_oOJp8CCAxUdQ_EDHZiBAXEQ4dUDCAs&amp;uact=5&amp;oq=excel+formel+welches+datum+harte+der+vierte+samstag+im+juli+2016&amp;gs_lp=Egdnd3Mtd2l6IkBleGNlbCBmb3JtZWwgd2VsY2hlcyBkYXR1bSBoYXJ0ZSBkZXIgdmllcnRlIHNhbXN0YWcgaW0ganVsaSAyMDE2SPvTAVDZAljU0gFwEngAkAEAmAG8AaABxziqAQU2Mi4xObgBA8gBAPgBAagCCsICEBAAGAMYjwEY5QIY6gIYjAPCAhEQLhiABBixAxiDARjHARjRA8ICCxAAGIAEGLEDGIMBwgILEAAYigUYsQMYgwHCAgUQABiABMICCxAuGIAEGLEDGIMBwgIIEC4YgAQYsQPCAgUQLhiABMICCBAAGIAEGLEDwgILEC4YgwEYsQMYgATCAgYQABgWGB7CAggQABgWGB4YCsICBRAhGKABwgIIECEYFhgeGB3CAgcQIRigARgKwgIEECEYFQ&amp;sclient=gws-wiz</t>
  </si>
  <si>
    <t>beste antwort</t>
  </si>
  <si>
    <t>Recherche</t>
  </si>
  <si>
    <t>Frage:</t>
  </si>
  <si>
    <t>excel formel: welches datum hatte der vierte samstag im juli 2016</t>
  </si>
  <si>
    <t>KI chat lösung dazu</t>
  </si>
  <si>
    <t>KI Steuerung durch gezielte Fragen und Feedbacks</t>
  </si>
  <si>
    <t>Dauer bis zum Ergebnis:</t>
  </si>
  <si>
    <t>5 min (!)</t>
  </si>
  <si>
    <t>https://chat.openai.com/share/22f54c53-a4e6-4920-8d37-93d426fe4df0</t>
  </si>
  <si>
    <t>KI vergaloppiert kein richtiges Ergebnis</t>
  </si>
  <si>
    <r>
      <t>excel formel: in zelle b1 steht der rang als zahl, in c1 der</t>
    </r>
    <r>
      <rPr>
        <b/>
        <sz val="11"/>
        <color rgb="FFFF0000"/>
        <rFont val="Calibri"/>
        <family val="2"/>
        <scheme val="minor"/>
      </rPr>
      <t xml:space="preserve"> wochentag als string</t>
    </r>
    <r>
      <rPr>
        <sz val="11"/>
        <color theme="1"/>
        <rFont val="Calibri"/>
        <family val="2"/>
        <scheme val="minor"/>
      </rPr>
      <t xml:space="preserve">, in d1 der </t>
    </r>
    <r>
      <rPr>
        <b/>
        <sz val="11"/>
        <color rgb="FFFF0000"/>
        <rFont val="Calibri"/>
        <family val="2"/>
        <scheme val="minor"/>
      </rPr>
      <t>Monat als string</t>
    </r>
    <r>
      <rPr>
        <sz val="11"/>
        <color theme="1"/>
        <rFont val="Calibri"/>
        <family val="2"/>
        <scheme val="minor"/>
      </rPr>
      <t>, in e1 das jahr als zahl. mach eine excelformel, die das datum des 1 ten bzw 2 ten oder 3 ten oder 4t je nachdem was in zelle b1 steht des tages ausgibt, der sich aus den angaben aus zellen b1 bis e1 ergibt</t>
    </r>
  </si>
  <si>
    <t>statt:</t>
  </si>
  <si>
    <r>
      <t xml:space="preserve">excel formel: in zelle b1 steht der rang als zahl, in c1 der </t>
    </r>
    <r>
      <rPr>
        <b/>
        <sz val="11"/>
        <color rgb="FF0070C0"/>
        <rFont val="Calibri"/>
        <family val="2"/>
        <scheme val="minor"/>
      </rPr>
      <t>wochentag als zahl</t>
    </r>
    <r>
      <rPr>
        <sz val="11"/>
        <color theme="1"/>
        <rFont val="Calibri"/>
        <family val="2"/>
        <scheme val="minor"/>
      </rPr>
      <t xml:space="preserve">, in d1 der </t>
    </r>
    <r>
      <rPr>
        <b/>
        <sz val="11"/>
        <color rgb="FF0070C0"/>
        <rFont val="Calibri"/>
        <family val="2"/>
        <scheme val="minor"/>
      </rPr>
      <t>Monat als zahl</t>
    </r>
    <r>
      <rPr>
        <sz val="11"/>
        <color theme="1"/>
        <rFont val="Calibri"/>
        <family val="2"/>
        <scheme val="minor"/>
      </rPr>
      <t>, in e1 das jahr als zahl. mach eine excelformel, die das datum des 1 ten bzw 2 ten oder 3 ten oder 4t je nachdem was in zelle b1 steht des tages ausgibt, der sich aus den angaben aus zellen b1 bis e1 ergibt</t>
    </r>
  </si>
  <si>
    <t>jetzt: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</si>
</sst>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d\,\ dd/mm/yyyy"/>
    <numFmt numFmtId="165" formatCode="dd/mm"/>
    <numFmt numFmtId="166" formatCode="0.0000000"/>
    <numFmt numFmtId="167" formatCode="dd/mm/yy"/>
  </numFmts>
  <fonts count="12" x14ac:knownFonts="1">
    <font>
      <sz val="11"/>
      <color theme="1"/>
      <name val="Calibri"/>
      <family val="2"/>
      <scheme val="minor"/>
    </font>
    <font>
      <sz val="11"/>
      <color theme="0"/>
      <name val="Calibri"/>
      <family val="2"/>
      <scheme val="minor"/>
    </font>
    <font>
      <sz val="11"/>
      <name val="Calibri"/>
      <family val="2"/>
      <scheme val="minor"/>
    </font>
    <font>
      <b/>
      <sz val="11"/>
      <color rgb="FFFF0000"/>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26"/>
      <color theme="1"/>
      <name val="Calibri"/>
      <family val="2"/>
      <scheme val="minor"/>
    </font>
    <font>
      <sz val="26"/>
      <color theme="1"/>
      <name val="Calibri"/>
      <family val="2"/>
      <scheme val="minor"/>
    </font>
    <font>
      <u/>
      <sz val="11"/>
      <name val="Calibri"/>
      <family val="2"/>
      <scheme val="minor"/>
    </font>
    <font>
      <b/>
      <sz val="11"/>
      <color rgb="FF0070C0"/>
      <name val="Calibri"/>
      <family val="2"/>
      <scheme val="minor"/>
    </font>
  </fonts>
  <fills count="12">
    <fill>
      <patternFill patternType="none"/>
    </fill>
    <fill>
      <patternFill patternType="gray125"/>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rgb="FF7030A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FF0000"/>
      </left>
      <right style="thin">
        <color rgb="FFFF0000"/>
      </right>
      <top style="thin">
        <color rgb="FFFF0000"/>
      </top>
      <bottom style="thin">
        <color rgb="FFFF0000"/>
      </bottom>
      <diagonal/>
    </border>
    <border>
      <left style="thin">
        <color indexed="64"/>
      </left>
      <right style="thin">
        <color indexed="64"/>
      </right>
      <top style="thin">
        <color indexed="64"/>
      </top>
      <bottom/>
      <diagonal/>
    </border>
  </borders>
  <cellStyleXfs count="2">
    <xf numFmtId="0" fontId="0" fillId="0" borderId="0"/>
    <xf numFmtId="0" fontId="6" fillId="0" borderId="0" applyNumberFormat="0" applyFill="0" applyBorder="0" applyAlignment="0" applyProtection="0"/>
  </cellStyleXfs>
  <cellXfs count="53">
    <xf numFmtId="0" fontId="0" fillId="0" borderId="0" xfId="0"/>
    <xf numFmtId="164" fontId="0" fillId="0" borderId="0" xfId="0" applyNumberFormat="1"/>
    <xf numFmtId="0" fontId="0" fillId="0" borderId="0" xfId="0" applyAlignment="1">
      <alignment horizontal="right"/>
    </xf>
    <xf numFmtId="0" fontId="0" fillId="0" borderId="0" xfId="0" applyAlignment="1">
      <alignment horizontal="left"/>
    </xf>
    <xf numFmtId="0" fontId="0" fillId="3" borderId="2" xfId="0" applyFill="1" applyBorder="1"/>
    <xf numFmtId="0" fontId="0" fillId="3" borderId="2" xfId="0" applyFill="1" applyBorder="1" applyAlignment="1">
      <alignment horizontal="center"/>
    </xf>
    <xf numFmtId="0" fontId="0" fillId="0" borderId="0" xfId="0" applyAlignment="1">
      <alignment horizontal="center"/>
    </xf>
    <xf numFmtId="0" fontId="0" fillId="5" borderId="2" xfId="0" applyFill="1" applyBorder="1"/>
    <xf numFmtId="0" fontId="0" fillId="5" borderId="2" xfId="0" applyFill="1" applyBorder="1" applyAlignment="1">
      <alignment horizontal="center"/>
    </xf>
    <xf numFmtId="166" fontId="0" fillId="0" borderId="0" xfId="0" applyNumberFormat="1" applyAlignment="1">
      <alignment horizontal="center"/>
    </xf>
    <xf numFmtId="165" fontId="0" fillId="0" borderId="1" xfId="0" applyNumberFormat="1" applyBorder="1" applyAlignment="1">
      <alignment horizontal="center"/>
    </xf>
    <xf numFmtId="0" fontId="0" fillId="5" borderId="1" xfId="0" applyFill="1" applyBorder="1" applyAlignment="1">
      <alignment horizontal="center"/>
    </xf>
    <xf numFmtId="0" fontId="0" fillId="3" borderId="1" xfId="0" applyFill="1" applyBorder="1" applyAlignment="1">
      <alignment horizontal="center" vertical="center"/>
    </xf>
    <xf numFmtId="164" fontId="0" fillId="0" borderId="1" xfId="0" applyNumberFormat="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3" borderId="1" xfId="0" applyFill="1" applyBorder="1" applyAlignment="1">
      <alignment horizontal="center" vertical="center" wrapText="1"/>
    </xf>
    <xf numFmtId="0" fontId="0" fillId="5" borderId="2" xfId="0" applyFill="1" applyBorder="1" applyAlignment="1">
      <alignment horizontal="left"/>
    </xf>
    <xf numFmtId="0" fontId="1" fillId="0" borderId="0" xfId="0" applyFont="1" applyAlignment="1">
      <alignment horizontal="center"/>
    </xf>
    <xf numFmtId="0" fontId="1" fillId="0" borderId="0" xfId="0" applyFont="1" applyAlignment="1">
      <alignment vertical="center"/>
    </xf>
    <xf numFmtId="0" fontId="0" fillId="3" borderId="4" xfId="0" applyFill="1" applyBorder="1" applyAlignment="1">
      <alignment horizontal="center" vertical="center"/>
    </xf>
    <xf numFmtId="0" fontId="0" fillId="7" borderId="0" xfId="0" applyFill="1" applyAlignment="1">
      <alignment horizontal="center"/>
    </xf>
    <xf numFmtId="0" fontId="0" fillId="7" borderId="0" xfId="0" applyFill="1" applyAlignment="1">
      <alignment horizontal="left"/>
    </xf>
    <xf numFmtId="0" fontId="0" fillId="7" borderId="0" xfId="0" applyFill="1"/>
    <xf numFmtId="164" fontId="3" fillId="9" borderId="3" xfId="0" applyNumberFormat="1" applyFont="1" applyFill="1" applyBorder="1" applyAlignment="1">
      <alignment horizontal="center" vertical="center"/>
    </xf>
    <xf numFmtId="167" fontId="0" fillId="0" borderId="0" xfId="0" applyNumberFormat="1" applyAlignment="1">
      <alignment horizontal="center" vertical="center"/>
    </xf>
    <xf numFmtId="167" fontId="0" fillId="7" borderId="0" xfId="0" applyNumberFormat="1" applyFill="1" applyAlignment="1">
      <alignment horizontal="center" vertical="center"/>
    </xf>
    <xf numFmtId="0" fontId="0" fillId="4" borderId="1" xfId="0" applyFill="1" applyBorder="1" applyAlignment="1" applyProtection="1">
      <alignment horizontal="center"/>
      <protection locked="0"/>
    </xf>
    <xf numFmtId="0" fontId="0" fillId="8" borderId="1" xfId="0" applyFill="1" applyBorder="1" applyAlignment="1" applyProtection="1">
      <alignment horizontal="center"/>
      <protection locked="0"/>
    </xf>
    <xf numFmtId="0" fontId="2" fillId="6" borderId="1" xfId="0" applyFont="1" applyFill="1" applyBorder="1" applyAlignment="1" applyProtection="1">
      <alignment horizontal="center"/>
      <protection locked="0"/>
    </xf>
    <xf numFmtId="0" fontId="0" fillId="2" borderId="1" xfId="0" applyFill="1" applyBorder="1" applyAlignment="1" applyProtection="1">
      <alignment horizontal="center"/>
      <protection locked="0"/>
    </xf>
    <xf numFmtId="0" fontId="0" fillId="0" borderId="0" xfId="0" quotePrefix="1" applyAlignment="1">
      <alignment horizontal="left"/>
    </xf>
    <xf numFmtId="164" fontId="0" fillId="0" borderId="0" xfId="0" quotePrefix="1" applyNumberFormat="1" applyAlignment="1">
      <alignment horizontal="left"/>
    </xf>
    <xf numFmtId="14" fontId="0" fillId="0" borderId="0" xfId="0" applyNumberFormat="1"/>
    <xf numFmtId="0" fontId="6" fillId="0" borderId="0" xfId="1"/>
    <xf numFmtId="14" fontId="4" fillId="10" borderId="0" xfId="0" applyNumberFormat="1" applyFont="1" applyFill="1"/>
    <xf numFmtId="0" fontId="5" fillId="0" borderId="0" xfId="0" applyFont="1" applyAlignment="1">
      <alignment horizontal="center"/>
    </xf>
    <xf numFmtId="0" fontId="5" fillId="0" borderId="1" xfId="0" applyFont="1" applyBorder="1"/>
    <xf numFmtId="14" fontId="7" fillId="11" borderId="0" xfId="0" applyNumberFormat="1" applyFont="1" applyFill="1"/>
    <xf numFmtId="0" fontId="6" fillId="0" borderId="0" xfId="1" applyAlignment="1">
      <alignment horizontal="left"/>
    </xf>
    <xf numFmtId="0" fontId="8" fillId="0" borderId="0" xfId="0" applyFont="1"/>
    <xf numFmtId="0" fontId="9" fillId="0" borderId="0" xfId="0" applyFont="1"/>
    <xf numFmtId="0" fontId="0" fillId="11" borderId="0" xfId="0" applyFill="1"/>
    <xf numFmtId="0" fontId="6" fillId="0" borderId="0" xfId="1" quotePrefix="1"/>
    <xf numFmtId="0" fontId="2" fillId="0" borderId="0" xfId="0" applyFont="1" applyFill="1"/>
    <xf numFmtId="14" fontId="7" fillId="0" borderId="0" xfId="0" applyNumberFormat="1" applyFont="1" applyFill="1"/>
    <xf numFmtId="0" fontId="6" fillId="0" borderId="0" xfId="1" applyFill="1" applyAlignment="1">
      <alignment horizontal="left"/>
    </xf>
    <xf numFmtId="0" fontId="0" fillId="0" borderId="0" xfId="0" applyAlignment="1">
      <alignment wrapText="1"/>
    </xf>
    <xf numFmtId="0" fontId="7" fillId="0" borderId="0" xfId="0" applyFont="1" applyFill="1"/>
    <xf numFmtId="0" fontId="2" fillId="5" borderId="0" xfId="0" applyFont="1" applyFill="1" applyAlignment="1">
      <alignment horizontal="center"/>
    </xf>
    <xf numFmtId="0" fontId="2" fillId="5" borderId="0" xfId="0" applyFont="1" applyFill="1"/>
    <xf numFmtId="0" fontId="10" fillId="5" borderId="0" xfId="1" applyFont="1" applyFill="1"/>
  </cellXfs>
  <cellStyles count="2">
    <cellStyle name="Link" xfId="1" builtinId="8"/>
    <cellStyle name="Standard" xfId="0" builtinId="0"/>
  </cellStyles>
  <dxfs count="4">
    <dxf>
      <font>
        <b/>
        <i val="0"/>
        <color rgb="FFFF0000"/>
      </font>
      <fill>
        <patternFill>
          <bgColor theme="7" tint="0.79998168889431442"/>
        </patternFill>
      </fill>
    </dxf>
    <dxf>
      <font>
        <b/>
        <i val="0"/>
        <color rgb="FFFF0000"/>
      </font>
      <fill>
        <patternFill>
          <bgColor theme="7" tint="0.79998168889431442"/>
        </patternFill>
      </fill>
      <border>
        <left style="thin">
          <color rgb="FFFF0000"/>
        </left>
        <right style="thin">
          <color rgb="FFFF0000"/>
        </right>
        <top style="thin">
          <color rgb="FFFF0000"/>
        </top>
        <bottom style="thin">
          <color rgb="FFFF0000"/>
        </bottom>
        <vertical/>
        <horizontal/>
      </border>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tabellenexperte.de" TargetMode="External"/></Relationships>
</file>

<file path=xl/drawings/drawing1.xml><?xml version="1.0" encoding="utf-8"?>
<xdr:wsDr xmlns:xdr="http://schemas.openxmlformats.org/drawingml/2006/spreadsheetDrawing" xmlns:a="http://schemas.openxmlformats.org/drawingml/2006/main">
  <xdr:twoCellAnchor>
    <xdr:from>
      <xdr:col>0</xdr:col>
      <xdr:colOff>0</xdr:colOff>
      <xdr:row>19</xdr:row>
      <xdr:rowOff>171450</xdr:rowOff>
    </xdr:from>
    <xdr:to>
      <xdr:col>0</xdr:col>
      <xdr:colOff>10582275</xdr:colOff>
      <xdr:row>57</xdr:row>
      <xdr:rowOff>0</xdr:rowOff>
    </xdr:to>
    <xdr:sp macro="" textlink="">
      <xdr:nvSpPr>
        <xdr:cNvPr id="2" name="Rechteck 1">
          <a:extLst>
            <a:ext uri="{FF2B5EF4-FFF2-40B4-BE49-F238E27FC236}">
              <a16:creationId xmlns:a16="http://schemas.microsoft.com/office/drawing/2014/main" id="{93B3B349-2FBB-4AE2-8F22-679EFAA4C6D2}"/>
            </a:ext>
          </a:extLst>
        </xdr:cNvPr>
        <xdr:cNvSpPr/>
      </xdr:nvSpPr>
      <xdr:spPr>
        <a:xfrm>
          <a:off x="0" y="5219700"/>
          <a:ext cx="10582275" cy="70675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lvl="0"/>
          <a:r>
            <a:rPr lang="de-DE" sz="2400" u="sng">
              <a:solidFill>
                <a:schemeClr val="lt1"/>
              </a:solidFill>
              <a:effectLst/>
              <a:latin typeface="+mn-lt"/>
              <a:ea typeface="+mn-ea"/>
              <a:cs typeface="+mn-cs"/>
            </a:rPr>
            <a:t>1) Frage:</a:t>
          </a:r>
        </a:p>
        <a:p>
          <a:pPr lvl="0"/>
          <a:r>
            <a:rPr lang="de-DE" sz="2400">
              <a:solidFill>
                <a:schemeClr val="lt1"/>
              </a:solidFill>
              <a:effectLst/>
              <a:latin typeface="+mn-lt"/>
              <a:ea typeface="+mn-ea"/>
              <a:cs typeface="+mn-cs"/>
            </a:rPr>
            <a:t>excel formel: in zelle b1 steht der rang als zahl, in c1 der wochentag als zahl, in d1 der Monat als zahl, in e1 das jahr als zahl. mach eine excelformel, die das datum des 1 ten bzw 2 ten oder 3 ten oder 4t je nachdem was in zelle b1 steht des tages ausgibt, der sich aus den angaben aus zellen b1 bis e1 ergibt</a:t>
          </a:r>
        </a:p>
        <a:p>
          <a:r>
            <a:rPr lang="de-DE" sz="2400">
              <a:solidFill>
                <a:schemeClr val="lt1"/>
              </a:solidFill>
              <a:effectLst/>
              <a:latin typeface="+mn-lt"/>
              <a:ea typeface="+mn-ea"/>
              <a:cs typeface="+mn-cs"/>
            </a:rPr>
            <a:t> </a:t>
          </a:r>
        </a:p>
        <a:p>
          <a:pPr lvl="0"/>
          <a:r>
            <a:rPr lang="de-DE" sz="2400" u="sng">
              <a:solidFill>
                <a:schemeClr val="lt1"/>
              </a:solidFill>
              <a:effectLst/>
              <a:latin typeface="+mn-lt"/>
              <a:ea typeface="+mn-ea"/>
              <a:cs typeface="+mn-cs"/>
            </a:rPr>
            <a:t>2) Änderungswunsch:</a:t>
          </a:r>
        </a:p>
        <a:p>
          <a:pPr lvl="0"/>
          <a:r>
            <a:rPr lang="de-DE" sz="2400">
              <a:solidFill>
                <a:schemeClr val="lt1"/>
              </a:solidFill>
              <a:effectLst/>
              <a:latin typeface="+mn-lt"/>
              <a:ea typeface="+mn-ea"/>
              <a:cs typeface="+mn-cs"/>
            </a:rPr>
            <a:t>ändern: in c1 steht der wochentag als string (zB Montag), in d1 steht der Monat als string (zB Dezember)</a:t>
          </a:r>
        </a:p>
        <a:p>
          <a:endParaRPr lang="de-DE" sz="2400">
            <a:solidFill>
              <a:schemeClr val="lt1"/>
            </a:solidFill>
            <a:effectLst/>
            <a:latin typeface="+mn-lt"/>
            <a:ea typeface="+mn-ea"/>
            <a:cs typeface="+mn-cs"/>
          </a:endParaRPr>
        </a:p>
        <a:p>
          <a:r>
            <a:rPr lang="de-DE" sz="2400" u="sng">
              <a:solidFill>
                <a:schemeClr val="lt1"/>
              </a:solidFill>
              <a:effectLst/>
              <a:latin typeface="+mn-lt"/>
              <a:ea typeface="+mn-ea"/>
              <a:cs typeface="+mn-cs"/>
            </a:rPr>
            <a:t>3) Überprüfung: </a:t>
          </a:r>
        </a:p>
        <a:p>
          <a:pPr lvl="0"/>
          <a:r>
            <a:rPr lang="de-DE" sz="2400">
              <a:solidFill>
                <a:schemeClr val="lt1"/>
              </a:solidFill>
              <a:effectLst/>
              <a:latin typeface="+mn-lt"/>
              <a:ea typeface="+mn-ea"/>
              <a:cs typeface="+mn-cs"/>
            </a:rPr>
            <a:t>welhes datum hatte der vierte samstag im juli 2016 bitte als info, keine formel</a:t>
          </a:r>
        </a:p>
        <a:p>
          <a:r>
            <a:rPr lang="de-DE" sz="2400">
              <a:solidFill>
                <a:schemeClr val="lt1"/>
              </a:solidFill>
              <a:effectLst/>
              <a:latin typeface="+mn-lt"/>
              <a:ea typeface="+mn-ea"/>
              <a:cs typeface="+mn-cs"/>
            </a:rPr>
            <a:t> </a:t>
          </a:r>
        </a:p>
        <a:p>
          <a:r>
            <a:rPr lang="de-DE" sz="2400" u="sng">
              <a:solidFill>
                <a:schemeClr val="lt1"/>
              </a:solidFill>
              <a:effectLst/>
              <a:latin typeface="+mn-lt"/>
              <a:ea typeface="+mn-ea"/>
              <a:cs typeface="+mn-cs"/>
            </a:rPr>
            <a:t>4) Fehler-Feedback:</a:t>
          </a:r>
        </a:p>
        <a:p>
          <a:pPr lvl="0"/>
          <a:r>
            <a:rPr lang="de-DE" sz="2400">
              <a:solidFill>
                <a:schemeClr val="lt1"/>
              </a:solidFill>
              <a:effectLst/>
              <a:latin typeface="+mn-lt"/>
              <a:ea typeface="+mn-ea"/>
              <a:cs typeface="+mn-cs"/>
            </a:rPr>
            <a:t>diese formel die du mir gegeben hast bringt aber den 28. nicht den 23 ten (+Formeln)</a:t>
          </a:r>
        </a:p>
        <a:p>
          <a:pPr lvl="0"/>
          <a:endParaRPr lang="de-DE" sz="2400">
            <a:solidFill>
              <a:schemeClr val="lt1"/>
            </a:solidFill>
            <a:effectLst/>
            <a:latin typeface="+mn-lt"/>
            <a:ea typeface="+mn-ea"/>
            <a:cs typeface="+mn-cs"/>
          </a:endParaRPr>
        </a:p>
        <a:p>
          <a:pPr lvl="0"/>
          <a:r>
            <a:rPr lang="de-DE" sz="2400" u="sng">
              <a:solidFill>
                <a:schemeClr val="lt1"/>
              </a:solidFill>
              <a:effectLst/>
              <a:latin typeface="+mn-lt"/>
              <a:ea typeface="+mn-ea"/>
              <a:cs typeface="+mn-cs"/>
            </a:rPr>
            <a:t>5) Ergebnis</a:t>
          </a:r>
        </a:p>
        <a:p>
          <a:pPr lvl="0"/>
          <a:endParaRPr lang="de-DE" sz="2400">
            <a:solidFill>
              <a:schemeClr val="lt1"/>
            </a:solidFill>
            <a:effectLst/>
            <a:latin typeface="+mn-lt"/>
            <a:ea typeface="+mn-ea"/>
            <a:cs typeface="+mn-cs"/>
          </a:endParaRPr>
        </a:p>
        <a:p>
          <a:pPr lvl="0"/>
          <a:endParaRPr lang="de-DE" sz="2400">
            <a:solidFill>
              <a:schemeClr val="lt1"/>
            </a:solidFill>
            <a:effectLst/>
            <a:latin typeface="+mn-lt"/>
            <a:ea typeface="+mn-ea"/>
            <a:cs typeface="+mn-cs"/>
          </a:endParaRPr>
        </a:p>
        <a:p>
          <a:pPr algn="l"/>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161925</xdr:colOff>
      <xdr:row>24</xdr:row>
      <xdr:rowOff>142875</xdr:rowOff>
    </xdr:from>
    <xdr:to>
      <xdr:col>14</xdr:col>
      <xdr:colOff>603669</xdr:colOff>
      <xdr:row>31</xdr:row>
      <xdr:rowOff>107651</xdr:rowOff>
    </xdr:to>
    <xdr:grpSp>
      <xdr:nvGrpSpPr>
        <xdr:cNvPr id="2" name="Gruppieren 1">
          <a:hlinkClick xmlns:r="http://schemas.openxmlformats.org/officeDocument/2006/relationships" r:id="rId1" tooltip="www.tabellenexperte.de"/>
          <a:extLst>
            <a:ext uri="{FF2B5EF4-FFF2-40B4-BE49-F238E27FC236}">
              <a16:creationId xmlns:a16="http://schemas.microsoft.com/office/drawing/2014/main" id="{00000000-0008-0000-0000-000002000000}"/>
            </a:ext>
          </a:extLst>
        </xdr:cNvPr>
        <xdr:cNvGrpSpPr/>
      </xdr:nvGrpSpPr>
      <xdr:grpSpPr>
        <a:xfrm>
          <a:off x="9102569" y="5144961"/>
          <a:ext cx="3644014" cy="1314638"/>
          <a:chOff x="6305910" y="2191109"/>
          <a:chExt cx="3459192" cy="1242204"/>
        </a:xfrm>
      </xdr:grpSpPr>
      <xdr:sp macro="" textlink="">
        <xdr:nvSpPr>
          <xdr:cNvPr id="3" name="Abgerundetes Rechteck 2">
            <a:extLst>
              <a:ext uri="{FF2B5EF4-FFF2-40B4-BE49-F238E27FC236}">
                <a16:creationId xmlns:a16="http://schemas.microsoft.com/office/drawing/2014/main" id="{00000000-0008-0000-0000-000003000000}"/>
              </a:ext>
            </a:extLst>
          </xdr:cNvPr>
          <xdr:cNvSpPr/>
        </xdr:nvSpPr>
        <xdr:spPr>
          <a:xfrm>
            <a:off x="6305910" y="2191109"/>
            <a:ext cx="3459192" cy="1242204"/>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de-DE" sz="1100"/>
              <a:t>Mehr Excel-Tipps unter:   </a:t>
            </a:r>
            <a:r>
              <a:rPr lang="de-DE" sz="1100" b="1" u="sng">
                <a:solidFill>
                  <a:srgbClr val="0070C0"/>
                </a:solidFill>
              </a:rPr>
              <a:t>www.tabellenexperte.de</a:t>
            </a:r>
          </a:p>
        </xdr:txBody>
      </xdr:sp>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814868" y="2549627"/>
            <a:ext cx="2182483" cy="789529"/>
          </a:xfrm>
          <a:prstGeom prst="rect">
            <a:avLst/>
          </a:prstGeom>
        </xdr:spPr>
      </xdr:pic>
    </xdr:grpSp>
    <xdr:clientData/>
  </xdr:twoCellAnchor>
  <xdr:twoCellAnchor>
    <xdr:from>
      <xdr:col>3</xdr:col>
      <xdr:colOff>304800</xdr:colOff>
      <xdr:row>4</xdr:row>
      <xdr:rowOff>171450</xdr:rowOff>
    </xdr:from>
    <xdr:to>
      <xdr:col>3</xdr:col>
      <xdr:colOff>809625</xdr:colOff>
      <xdr:row>6</xdr:row>
      <xdr:rowOff>19050</xdr:rowOff>
    </xdr:to>
    <xdr:sp macro="" textlink="">
      <xdr:nvSpPr>
        <xdr:cNvPr id="9" name="Pfeil nach rechts 8">
          <a:extLst>
            <a:ext uri="{FF2B5EF4-FFF2-40B4-BE49-F238E27FC236}">
              <a16:creationId xmlns:a16="http://schemas.microsoft.com/office/drawing/2014/main" id="{00000000-0008-0000-0000-000009000000}"/>
            </a:ext>
          </a:extLst>
        </xdr:cNvPr>
        <xdr:cNvSpPr/>
      </xdr:nvSpPr>
      <xdr:spPr>
        <a:xfrm>
          <a:off x="3219450" y="933450"/>
          <a:ext cx="504825" cy="2286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2</xdr:col>
      <xdr:colOff>314325</xdr:colOff>
      <xdr:row>6</xdr:row>
      <xdr:rowOff>133349</xdr:rowOff>
    </xdr:from>
    <xdr:to>
      <xdr:col>2</xdr:col>
      <xdr:colOff>561975</xdr:colOff>
      <xdr:row>8</xdr:row>
      <xdr:rowOff>85724</xdr:rowOff>
    </xdr:to>
    <xdr:sp macro="" textlink="">
      <xdr:nvSpPr>
        <xdr:cNvPr id="10" name="Pfeil nach unten 9">
          <a:extLst>
            <a:ext uri="{FF2B5EF4-FFF2-40B4-BE49-F238E27FC236}">
              <a16:creationId xmlns:a16="http://schemas.microsoft.com/office/drawing/2014/main" id="{00000000-0008-0000-0000-00000A000000}"/>
            </a:ext>
          </a:extLst>
        </xdr:cNvPr>
        <xdr:cNvSpPr/>
      </xdr:nvSpPr>
      <xdr:spPr>
        <a:xfrm>
          <a:off x="2219325" y="1276349"/>
          <a:ext cx="247650" cy="3333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4</xdr:col>
      <xdr:colOff>285750</xdr:colOff>
      <xdr:row>6</xdr:row>
      <xdr:rowOff>133349</xdr:rowOff>
    </xdr:from>
    <xdr:to>
      <xdr:col>4</xdr:col>
      <xdr:colOff>533400</xdr:colOff>
      <xdr:row>8</xdr:row>
      <xdr:rowOff>85724</xdr:rowOff>
    </xdr:to>
    <xdr:sp macro="" textlink="">
      <xdr:nvSpPr>
        <xdr:cNvPr id="11" name="Pfeil nach unten 10">
          <a:extLst>
            <a:ext uri="{FF2B5EF4-FFF2-40B4-BE49-F238E27FC236}">
              <a16:creationId xmlns:a16="http://schemas.microsoft.com/office/drawing/2014/main" id="{00000000-0008-0000-0000-00000B000000}"/>
            </a:ext>
          </a:extLst>
        </xdr:cNvPr>
        <xdr:cNvSpPr/>
      </xdr:nvSpPr>
      <xdr:spPr>
        <a:xfrm>
          <a:off x="4210050" y="1276349"/>
          <a:ext cx="247650" cy="3333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1</xdr:col>
      <xdr:colOff>323850</xdr:colOff>
      <xdr:row>2</xdr:row>
      <xdr:rowOff>133350</xdr:rowOff>
    </xdr:from>
    <xdr:to>
      <xdr:col>1</xdr:col>
      <xdr:colOff>571500</xdr:colOff>
      <xdr:row>8</xdr:row>
      <xdr:rowOff>76200</xdr:rowOff>
    </xdr:to>
    <xdr:sp macro="" textlink="">
      <xdr:nvSpPr>
        <xdr:cNvPr id="12" name="Pfeil nach unten 11">
          <a:extLst>
            <a:ext uri="{FF2B5EF4-FFF2-40B4-BE49-F238E27FC236}">
              <a16:creationId xmlns:a16="http://schemas.microsoft.com/office/drawing/2014/main" id="{00000000-0008-0000-0000-00000C000000}"/>
            </a:ext>
          </a:extLst>
        </xdr:cNvPr>
        <xdr:cNvSpPr/>
      </xdr:nvSpPr>
      <xdr:spPr>
        <a:xfrm>
          <a:off x="1219200" y="514350"/>
          <a:ext cx="247650" cy="10858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3</xdr:row>
      <xdr:rowOff>0</xdr:rowOff>
    </xdr:from>
    <xdr:to>
      <xdr:col>5</xdr:col>
      <xdr:colOff>0</xdr:colOff>
      <xdr:row>10</xdr:row>
      <xdr:rowOff>0</xdr:rowOff>
    </xdr:to>
    <xdr:sp macro="" textlink="">
      <xdr:nvSpPr>
        <xdr:cNvPr id="2" name="Rechteck 1">
          <a:extLst>
            <a:ext uri="{FF2B5EF4-FFF2-40B4-BE49-F238E27FC236}">
              <a16:creationId xmlns:a16="http://schemas.microsoft.com/office/drawing/2014/main" id="{6163AF3D-05D7-4D45-A370-5A466F454F2B}"/>
            </a:ext>
          </a:extLst>
        </xdr:cNvPr>
        <xdr:cNvSpPr/>
      </xdr:nvSpPr>
      <xdr:spPr>
        <a:xfrm>
          <a:off x="1524000" y="571500"/>
          <a:ext cx="2286000" cy="1333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de-DE" sz="1100"/>
            <a:t>DATUM($E$1; $D$1; 1) + (B1-1) * 7 + WENN(WOCHENTAG(DATUM($E$1; $D$1; 1);2) &gt; $C$1; 7 - WOCHENTAG(DATUM($E$1; $D$1; 1);2) + $C$1; $C$1 - WOCHENTAG(DATUM($E$1; $D$1; 1);2))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xdr:colOff>
      <xdr:row>3</xdr:row>
      <xdr:rowOff>0</xdr:rowOff>
    </xdr:from>
    <xdr:to>
      <xdr:col>6</xdr:col>
      <xdr:colOff>1</xdr:colOff>
      <xdr:row>24</xdr:row>
      <xdr:rowOff>51954</xdr:rowOff>
    </xdr:to>
    <xdr:sp macro="" textlink="">
      <xdr:nvSpPr>
        <xdr:cNvPr id="2" name="Rechteck 1">
          <a:extLst>
            <a:ext uri="{FF2B5EF4-FFF2-40B4-BE49-F238E27FC236}">
              <a16:creationId xmlns:a16="http://schemas.microsoft.com/office/drawing/2014/main" id="{F47F162A-20EF-479E-9952-E6A705C47EC7}"/>
            </a:ext>
          </a:extLst>
        </xdr:cNvPr>
        <xdr:cNvSpPr/>
      </xdr:nvSpPr>
      <xdr:spPr>
        <a:xfrm>
          <a:off x="1524001" y="571500"/>
          <a:ext cx="3048000" cy="405245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de-DE" sz="1100"/>
            <a:t>DATUM($E$1; VERGLEICH(D1;{"Januar";"Februar";"März";"April";"Mai";"Juni";"Juli";"August";"September";"Oktober";"November";"Dezember"};0); 1) + (B1-1) * 7 + WENN(WOCHENTAG(DATUM($E$1; VERGLEICH(D1;{"Januar";"Februar";"März";"April";"Mai";"Juni";"Juli";"August";"September";"Oktober";"November";"Dezember"};0); 1);2) &gt; VERGLEICH(C1;{"Montag";"Dienstag";"Mittwoch";"Donnerstag";"Freitag";"Samstag";"Sonntag"};0); 7 - WOCHENTAG(DATUM($E$1; VERGLEICH(D1;{"Januar";"Februar";"März";"April";"Mai";"Juni";"Juli";"August";"September";"Oktober";"November";"Dezember"};0); 1);2) + VERGLEICH(C1;{"Montag";"Dienstag";"Mittwoch";"Donnerstag";"Freitag";"Samstag";"Sonntag"};0); VERGLEICH(C1;{"Montag";"Dienstag";"Mittwoch";"Donnerstag";"Freitag";"Samstag";"Sonntag"};0) - WOCHENTAG(DATUM($E$1; VERGLEICH(D1;{"Januar";"Februar";"März";"April";"Mai";"Juni";"Juli";"August";"September";"Oktober";"November";"Dezember"};0); 1);2))</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hat.openai.com/share/d90d05e7-c497-49f7-9445-172eb5ad6705" TargetMode="External"/><Relationship Id="rId2" Type="http://schemas.openxmlformats.org/officeDocument/2006/relationships/hyperlink" Target="https://www.tabellenexperte.de/datumsberechnung-spezial-teil-2/" TargetMode="External"/><Relationship Id="rId1" Type="http://schemas.openxmlformats.org/officeDocument/2006/relationships/hyperlink" Target="https://www.google.de/search?q=excel+formel+welches+datum+harte+der+vierte+samstag+im+juli+2016&amp;sca_esv=581835084&amp;source=hp&amp;ei=aLxRZYKqHJ2Gxc8PmIOGiAc&amp;iflsig=AO6bgOgAAAAAZVHKeDqh-gkOL8PJyOUJaTj0jhn2YHjf&amp;ved=0ahUKEwiC_oOJp8CCAxUdQ_EDHZiBAXEQ4dUDCAs&amp;uact=5&amp;oq=excel+formel+welches+datum+harte+der+vierte+samstag+im+juli+2016&amp;gs_lp=Egdnd3Mtd2l6IkBleGNlbCBmb3JtZWwgd2VsY2hlcyBkYXR1bSBoYXJ0ZSBkZXIgdmllcnRlIHNhbXN0YWcgaW0ganVsaSAyMDE2SPvTAVDZAljU0gFwEngAkAEAmAG8AaABxziqAQU2Mi4xObgBA8gBAPgBAagCCsICEBAAGAMYjwEY5QIY6gIYjAPCAhEQLhiABBixAxiDARjHARjRA8ICCxAAGIAEGLEDGIMBwgILEAAYigUYsQMYgwHCAgUQABiABMICCxAuGIAEGLEDGIMBwgIIEC4YgAQYsQPCAgUQLhiABMICCBAAGIAEGLEDwgILEC4YgwEYsQMYgATCAgYQABgWGB7CAggQABgWGB4YCsICBRAhGKABwgIIECEYFhgeGB3CAgcQIRigARgKwgIEECEYFQ&amp;sclient=gws-wiz"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hyperlink" Target="https://www.tabellenexperte.de/datumsberechnung-spezial-teil-2/"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s://chat.openai.com/share/d90d05e7-c497-49f7-9445-172eb5ad6705"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chat.openai.com/share/d90d05e7-c497-49f7-9445-172eb5ad6705"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chat.openai.com/share/22f54c53-a4e6-4920-8d37-93d426fe4df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68673-2CA6-4840-A39C-AEAFB5D70B30}">
  <dimension ref="A1:J22"/>
  <sheetViews>
    <sheetView tabSelected="1" zoomScaleNormal="100" workbookViewId="0">
      <selection activeCell="A16" sqref="A16"/>
    </sheetView>
  </sheetViews>
  <sheetFormatPr baseColWidth="10" defaultRowHeight="15" x14ac:dyDescent="0.25"/>
  <cols>
    <col min="1" max="1" width="255.7109375" bestFit="1" customWidth="1"/>
  </cols>
  <sheetData>
    <row r="1" spans="1:1" ht="33.75" x14ac:dyDescent="0.5">
      <c r="A1" s="41" t="s">
        <v>87</v>
      </c>
    </row>
    <row r="2" spans="1:1" ht="33.75" x14ac:dyDescent="0.5">
      <c r="A2" s="42" t="s">
        <v>88</v>
      </c>
    </row>
    <row r="4" spans="1:1" s="43" customFormat="1" x14ac:dyDescent="0.25"/>
    <row r="5" spans="1:1" ht="33.75" x14ac:dyDescent="0.5">
      <c r="A5" s="41" t="s">
        <v>86</v>
      </c>
    </row>
    <row r="6" spans="1:1" x14ac:dyDescent="0.25">
      <c r="A6" s="35" t="s">
        <v>84</v>
      </c>
    </row>
    <row r="7" spans="1:1" x14ac:dyDescent="0.25">
      <c r="A7" s="35"/>
    </row>
    <row r="8" spans="1:1" s="43" customFormat="1" x14ac:dyDescent="0.25"/>
    <row r="10" spans="1:1" ht="33.75" x14ac:dyDescent="0.5">
      <c r="A10" s="41" t="s">
        <v>85</v>
      </c>
    </row>
    <row r="11" spans="1:1" x14ac:dyDescent="0.25">
      <c r="A11" s="35" t="s">
        <v>81</v>
      </c>
    </row>
    <row r="13" spans="1:1" s="43" customFormat="1" x14ac:dyDescent="0.25"/>
    <row r="15" spans="1:1" ht="33.75" x14ac:dyDescent="0.5">
      <c r="A15" s="41" t="s">
        <v>89</v>
      </c>
    </row>
    <row r="16" spans="1:1" x14ac:dyDescent="0.25">
      <c r="A16" s="35" t="s">
        <v>83</v>
      </c>
    </row>
    <row r="17" spans="1:10" x14ac:dyDescent="0.25">
      <c r="A17" s="35"/>
    </row>
    <row r="18" spans="1:10" x14ac:dyDescent="0.25">
      <c r="A18" s="35"/>
    </row>
    <row r="19" spans="1:10" ht="33.75" x14ac:dyDescent="0.5">
      <c r="A19" s="41" t="s">
        <v>90</v>
      </c>
    </row>
    <row r="22" spans="1:10" x14ac:dyDescent="0.25">
      <c r="J22" s="44"/>
    </row>
  </sheetData>
  <hyperlinks>
    <hyperlink ref="A6" r:id="rId1" display="https://www.google.de/search?q=excel+formel+welches+datum+harte+der+vierte+samstag+im+juli+2016&amp;sca_esv=581835084&amp;source=hp&amp;ei=aLxRZYKqHJ2Gxc8PmIOGiAc&amp;iflsig=AO6bgOgAAAAAZVHKeDqh-gkOL8PJyOUJaTj0jhn2YHjf&amp;ved=0ahUKEwiC_oOJp8CCAxUdQ_EDHZiBAXEQ4dUDCAs&amp;uact=5&amp;oq=excel+formel+welches+datum+harte+der+vierte+samstag+im+juli+2016&amp;gs_lp=Egdnd3Mtd2l6IkBleGNlbCBmb3JtZWwgd2VsY2hlcyBkYXR1bSBoYXJ0ZSBkZXIgdmllcnRlIHNhbXN0YWcgaW0ganVsaSAyMDE2SPvTAVDZAljU0gFwEngAkAEAmAG8AaABxziqAQU2Mi4xObgBA8gBAPgBAagCCsICEBAAGAMYjwEY5QIY6gIYjAPCAhEQLhiABBixAxiDARjHARjRA8ICCxAAGIAEGLEDGIMBwgILEAAYigUYsQMYgwHCAgUQABiABMICCxAuGIAEGLEDGIMBwgIIEC4YgAQYsQPCAgUQLhiABMICCBAAGIAEGLEDwgILEC4YgwEYsQMYgATCAgYQABgWGB7CAggQABgWGB4YCsICBRAhGKABwgIIECEYFhgeGB3CAgcQIRigARgKwgIEECEYFQ&amp;sclient=gws-wiz" xr:uid="{0627399B-BF5A-4FC4-9EC5-AC2797CADA26}"/>
    <hyperlink ref="A11" r:id="rId2" xr:uid="{2FDDDAA9-F293-4798-B5BA-EB93F2909D88}"/>
    <hyperlink ref="A16" r:id="rId3" xr:uid="{EBB1613F-4269-4FC6-9189-510AEBBDE034}"/>
  </hyperlinks>
  <pageMargins left="0.7" right="0.7" top="0.78740157499999996" bottom="0.78740157499999996" header="0.3" footer="0.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5"/>
  <sheetViews>
    <sheetView showGridLines="0" zoomScale="163" zoomScaleNormal="130" workbookViewId="0">
      <selection activeCell="D2" sqref="D2"/>
    </sheetView>
  </sheetViews>
  <sheetFormatPr baseColWidth="10" defaultRowHeight="15" x14ac:dyDescent="0.25"/>
  <cols>
    <col min="1" max="1" width="13.42578125" customWidth="1"/>
    <col min="2" max="5" width="15.140625" style="6" customWidth="1"/>
    <col min="6" max="8" width="12" style="6" customWidth="1"/>
    <col min="9" max="21" width="12" customWidth="1"/>
  </cols>
  <sheetData>
    <row r="1" spans="1:22" x14ac:dyDescent="0.25">
      <c r="F1" s="19">
        <f>VLOOKUP($D$2,$G$24:$H$35,2,FALSE)</f>
        <v>7</v>
      </c>
      <c r="G1" s="19">
        <v>1</v>
      </c>
      <c r="H1" s="19">
        <v>2</v>
      </c>
      <c r="I1" s="19">
        <v>3</v>
      </c>
      <c r="J1" s="19">
        <v>4</v>
      </c>
      <c r="K1" s="19">
        <v>5</v>
      </c>
      <c r="L1" s="19">
        <v>6</v>
      </c>
      <c r="M1" s="19">
        <v>7</v>
      </c>
    </row>
    <row r="2" spans="1:22" x14ac:dyDescent="0.25">
      <c r="A2" s="2" t="s">
        <v>9</v>
      </c>
      <c r="B2" s="28" t="s">
        <v>10</v>
      </c>
      <c r="C2" s="29" t="s">
        <v>7</v>
      </c>
      <c r="D2" s="30" t="s">
        <v>43</v>
      </c>
      <c r="E2" s="31">
        <v>2016</v>
      </c>
      <c r="F2" s="20" t="str">
        <f>VLOOKUP(F1,$H$24:$I$35,2,FALSE)</f>
        <v>Juli</v>
      </c>
      <c r="G2" s="11" t="s">
        <v>15</v>
      </c>
      <c r="H2" s="11" t="s">
        <v>16</v>
      </c>
      <c r="I2" s="11" t="s">
        <v>17</v>
      </c>
      <c r="J2" s="11" t="s">
        <v>18</v>
      </c>
      <c r="K2" s="11" t="s">
        <v>19</v>
      </c>
      <c r="L2" s="11" t="s">
        <v>20</v>
      </c>
      <c r="M2" s="11" t="s">
        <v>21</v>
      </c>
    </row>
    <row r="3" spans="1:22" x14ac:dyDescent="0.25">
      <c r="A3" s="6"/>
      <c r="F3" s="20"/>
      <c r="G3" s="10">
        <f>IF($C$11&gt;G1,0,DATE($E$2,$F$1,1))</f>
        <v>0</v>
      </c>
      <c r="H3" s="10">
        <f t="shared" ref="H3:M3" si="0">IF($C$11&gt;H1,0,IF($C$11&lt;H1,G3+1,DATE($E$2,$F$1,1)))</f>
        <v>0</v>
      </c>
      <c r="I3" s="10">
        <f t="shared" si="0"/>
        <v>0</v>
      </c>
      <c r="J3" s="10">
        <f t="shared" si="0"/>
        <v>0</v>
      </c>
      <c r="K3" s="10">
        <f t="shared" si="0"/>
        <v>42552</v>
      </c>
      <c r="L3" s="10">
        <f t="shared" si="0"/>
        <v>42553</v>
      </c>
      <c r="M3" s="10">
        <f t="shared" si="0"/>
        <v>42554</v>
      </c>
    </row>
    <row r="4" spans="1:22" x14ac:dyDescent="0.25">
      <c r="F4" s="20"/>
      <c r="G4" s="10">
        <f>M3+1</f>
        <v>42555</v>
      </c>
      <c r="H4" s="10">
        <f>G4+1</f>
        <v>42556</v>
      </c>
      <c r="I4" s="10">
        <f t="shared" ref="I4:M4" si="1">H4+1</f>
        <v>42557</v>
      </c>
      <c r="J4" s="10">
        <f t="shared" si="1"/>
        <v>42558</v>
      </c>
      <c r="K4" s="10">
        <f t="shared" si="1"/>
        <v>42559</v>
      </c>
      <c r="L4" s="10">
        <f t="shared" si="1"/>
        <v>42560</v>
      </c>
      <c r="M4" s="10">
        <f t="shared" si="1"/>
        <v>42561</v>
      </c>
    </row>
    <row r="5" spans="1:22" x14ac:dyDescent="0.25">
      <c r="C5" s="12" t="s">
        <v>49</v>
      </c>
      <c r="E5" s="21" t="s">
        <v>1</v>
      </c>
      <c r="F5" s="20"/>
      <c r="G5" s="10">
        <f t="shared" ref="G5:G6" si="2">M4+1</f>
        <v>42562</v>
      </c>
      <c r="H5" s="10">
        <f t="shared" ref="H5:M6" si="3">G5+1</f>
        <v>42563</v>
      </c>
      <c r="I5" s="10">
        <f t="shared" si="3"/>
        <v>42564</v>
      </c>
      <c r="J5" s="10">
        <f t="shared" si="3"/>
        <v>42565</v>
      </c>
      <c r="K5" s="10">
        <f t="shared" si="3"/>
        <v>42566</v>
      </c>
      <c r="L5" s="10">
        <f t="shared" si="3"/>
        <v>42567</v>
      </c>
      <c r="M5" s="10">
        <f t="shared" si="3"/>
        <v>42568</v>
      </c>
    </row>
    <row r="6" spans="1:22" s="14" customFormat="1" x14ac:dyDescent="0.25">
      <c r="C6" s="13">
        <f>DATE(E2,VLOOKUP(D2,G24:H35,2,FALSE),1)</f>
        <v>42552</v>
      </c>
      <c r="D6" s="15"/>
      <c r="E6" s="25">
        <f>INDEX(M15:M20,IF(AND(C11=E11,B11=1),1,IF(AND(C11=E11,B11&gt;1),2,IF(AND(C11&gt;E11,B11=1),3,IF(AND(C11&gt;E11,B11&gt;1),4,IF(AND(C11&lt;E11,B11=1),5,6))))))</f>
        <v>42574</v>
      </c>
      <c r="F6" s="20"/>
      <c r="G6" s="10">
        <f t="shared" si="2"/>
        <v>42569</v>
      </c>
      <c r="H6" s="10">
        <f t="shared" si="3"/>
        <v>42570</v>
      </c>
      <c r="I6" s="10">
        <f t="shared" si="3"/>
        <v>42571</v>
      </c>
      <c r="J6" s="10">
        <f t="shared" si="3"/>
        <v>42572</v>
      </c>
      <c r="K6" s="10">
        <f t="shared" si="3"/>
        <v>42573</v>
      </c>
      <c r="L6" s="10">
        <f t="shared" si="3"/>
        <v>42574</v>
      </c>
      <c r="M6" s="10">
        <f t="shared" si="3"/>
        <v>42575</v>
      </c>
    </row>
    <row r="7" spans="1:22" x14ac:dyDescent="0.25">
      <c r="A7" s="1"/>
      <c r="F7" s="20"/>
      <c r="G7" s="10">
        <f>IF(MONTH(M6+1)=MONTH(G6),M6+1,0)</f>
        <v>42576</v>
      </c>
      <c r="H7" s="10">
        <f>IF(MONTH(G7+1)=MONTH(G6),G7+1,0)</f>
        <v>42577</v>
      </c>
      <c r="I7" s="10">
        <f t="shared" ref="I7:J7" si="4">IF(AND(MONTH(H7+1)=MONTH(H6),DAY(H7)+1&gt;DAY(24)),H7+1,0)</f>
        <v>42578</v>
      </c>
      <c r="J7" s="10">
        <f t="shared" si="4"/>
        <v>42579</v>
      </c>
      <c r="K7" s="10">
        <f>IF(AND(MONTH(J7+1)=MONTH(J6),DAY(J7)+1&gt;DAY(24)),J7+1,0)</f>
        <v>42580</v>
      </c>
      <c r="L7" s="10">
        <f t="shared" ref="L7:M7" si="5">IF(AND(MONTH(K7+1)=MONTH(K6),DAY(K7)+1&gt;DAY(24)),K7+1,0)</f>
        <v>42581</v>
      </c>
      <c r="M7" s="10">
        <f t="shared" si="5"/>
        <v>42582</v>
      </c>
    </row>
    <row r="8" spans="1:22" x14ac:dyDescent="0.25">
      <c r="A8" s="1"/>
    </row>
    <row r="9" spans="1:22" s="6" customFormat="1" x14ac:dyDescent="0.25">
      <c r="U9" s="9"/>
    </row>
    <row r="10" spans="1:22" s="6" customFormat="1" ht="30" customHeight="1" x14ac:dyDescent="0.25">
      <c r="B10" s="17" t="s">
        <v>24</v>
      </c>
      <c r="C10" s="17" t="s">
        <v>23</v>
      </c>
      <c r="E10" s="17" t="s">
        <v>2</v>
      </c>
      <c r="H10" s="40" t="s">
        <v>81</v>
      </c>
    </row>
    <row r="11" spans="1:22" s="6" customFormat="1" ht="30" customHeight="1" x14ac:dyDescent="0.25">
      <c r="B11" s="16">
        <v>4</v>
      </c>
      <c r="C11" s="16">
        <f>WEEKDAY(C6,11)</f>
        <v>5</v>
      </c>
      <c r="E11" s="16">
        <f>VLOOKUP(C2,A24:B30,2,FALSE)</f>
        <v>6</v>
      </c>
    </row>
    <row r="12" spans="1:22" s="6" customFormat="1" x14ac:dyDescent="0.25"/>
    <row r="13" spans="1:22" x14ac:dyDescent="0.25">
      <c r="I13" s="6"/>
      <c r="J13" s="6"/>
      <c r="K13" s="6"/>
      <c r="L13" s="6"/>
      <c r="N13" s="6"/>
      <c r="O13" s="6"/>
      <c r="P13" s="6"/>
      <c r="Q13" s="6"/>
      <c r="R13" s="6"/>
      <c r="S13" s="6"/>
      <c r="T13" s="6"/>
      <c r="U13" s="6"/>
      <c r="V13" s="6"/>
    </row>
    <row r="14" spans="1:22" x14ac:dyDescent="0.25">
      <c r="A14" s="8"/>
      <c r="B14" s="18" t="s">
        <v>53</v>
      </c>
      <c r="C14" s="8"/>
      <c r="D14" s="8"/>
      <c r="E14" s="8"/>
      <c r="F14" s="18" t="s">
        <v>66</v>
      </c>
      <c r="G14" s="8"/>
      <c r="H14" s="8"/>
      <c r="I14" s="8"/>
      <c r="J14" s="8"/>
      <c r="K14" s="8"/>
      <c r="L14" s="8"/>
      <c r="M14" s="8" t="s">
        <v>1</v>
      </c>
      <c r="N14" s="6"/>
      <c r="O14" s="6"/>
      <c r="P14" s="6"/>
      <c r="Q14" s="6"/>
      <c r="R14" s="6"/>
      <c r="S14" s="6"/>
      <c r="T14" s="6"/>
      <c r="U14" s="6"/>
      <c r="V14" s="6"/>
    </row>
    <row r="15" spans="1:22" x14ac:dyDescent="0.25">
      <c r="A15" s="6" t="s">
        <v>54</v>
      </c>
      <c r="B15" s="3" t="s">
        <v>50</v>
      </c>
      <c r="F15" s="3" t="s">
        <v>60</v>
      </c>
      <c r="I15" s="6"/>
      <c r="J15" s="6"/>
      <c r="K15" s="6"/>
      <c r="L15" s="6"/>
      <c r="M15" s="26">
        <f>C6</f>
        <v>42552</v>
      </c>
      <c r="N15" s="32" t="s">
        <v>73</v>
      </c>
      <c r="O15" s="6"/>
      <c r="P15" s="6"/>
      <c r="Q15" s="6"/>
      <c r="R15" s="6"/>
      <c r="S15" s="6"/>
      <c r="T15" s="6"/>
      <c r="U15" s="6"/>
      <c r="V15" s="6"/>
    </row>
    <row r="16" spans="1:22" x14ac:dyDescent="0.25">
      <c r="A16" s="22" t="s">
        <v>55</v>
      </c>
      <c r="B16" s="23" t="s">
        <v>51</v>
      </c>
      <c r="C16" s="22"/>
      <c r="D16" s="22"/>
      <c r="E16" s="22"/>
      <c r="F16" s="23" t="s">
        <v>61</v>
      </c>
      <c r="G16" s="22"/>
      <c r="H16" s="22"/>
      <c r="I16" s="22"/>
      <c r="J16" s="22"/>
      <c r="K16" s="22"/>
      <c r="L16" s="22"/>
      <c r="M16" s="27">
        <f>C6+B11*7-7</f>
        <v>42573</v>
      </c>
      <c r="N16" s="32" t="s">
        <v>74</v>
      </c>
      <c r="O16" s="6"/>
      <c r="P16" s="6"/>
      <c r="Q16" s="6"/>
      <c r="R16" s="6"/>
      <c r="S16" s="6"/>
      <c r="T16" s="6"/>
      <c r="U16" s="6"/>
      <c r="V16" s="6"/>
    </row>
    <row r="17" spans="1:22" x14ac:dyDescent="0.25">
      <c r="A17" s="6" t="s">
        <v>56</v>
      </c>
      <c r="B17" s="3" t="s">
        <v>52</v>
      </c>
      <c r="F17" s="3" t="s">
        <v>62</v>
      </c>
      <c r="I17" s="6"/>
      <c r="J17" s="6"/>
      <c r="K17" s="6"/>
      <c r="L17" s="6"/>
      <c r="M17" s="26">
        <f>C6+7-C11+E11</f>
        <v>42560</v>
      </c>
      <c r="N17" s="33" t="s">
        <v>75</v>
      </c>
      <c r="O17" s="6"/>
      <c r="P17" s="6"/>
      <c r="Q17" s="6"/>
      <c r="R17" s="6"/>
      <c r="S17" s="6"/>
      <c r="T17" s="6"/>
      <c r="U17" s="6"/>
      <c r="V17" s="6"/>
    </row>
    <row r="18" spans="1:22" x14ac:dyDescent="0.25">
      <c r="A18" s="22" t="s">
        <v>57</v>
      </c>
      <c r="B18" s="23" t="s">
        <v>69</v>
      </c>
      <c r="C18" s="22"/>
      <c r="D18" s="22"/>
      <c r="E18" s="22"/>
      <c r="F18" s="23" t="s">
        <v>63</v>
      </c>
      <c r="G18" s="22"/>
      <c r="H18" s="22"/>
      <c r="I18" s="24"/>
      <c r="J18" s="24"/>
      <c r="K18" s="24"/>
      <c r="L18" s="24"/>
      <c r="M18" s="27">
        <f>C6+B11*7-C11+E11</f>
        <v>42581</v>
      </c>
      <c r="N18" s="32" t="s">
        <v>76</v>
      </c>
    </row>
    <row r="19" spans="1:22" x14ac:dyDescent="0.25">
      <c r="A19" s="6" t="s">
        <v>58</v>
      </c>
      <c r="B19" s="3" t="s">
        <v>70</v>
      </c>
      <c r="F19" s="3" t="s">
        <v>64</v>
      </c>
      <c r="M19" s="26">
        <f>C6+E11-C11</f>
        <v>42553</v>
      </c>
      <c r="N19" s="32" t="s">
        <v>77</v>
      </c>
    </row>
    <row r="20" spans="1:22" x14ac:dyDescent="0.25">
      <c r="A20" s="22" t="s">
        <v>59</v>
      </c>
      <c r="B20" s="23" t="s">
        <v>71</v>
      </c>
      <c r="C20" s="22"/>
      <c r="D20" s="22"/>
      <c r="E20" s="22"/>
      <c r="F20" s="23" t="s">
        <v>65</v>
      </c>
      <c r="G20" s="22"/>
      <c r="H20" s="22"/>
      <c r="I20" s="24"/>
      <c r="J20" s="24"/>
      <c r="K20" s="24"/>
      <c r="L20" s="24"/>
      <c r="M20" s="27">
        <f>C6+B11*7-7+E11-C11</f>
        <v>42574</v>
      </c>
      <c r="N20" s="32" t="s">
        <v>78</v>
      </c>
    </row>
    <row r="22" spans="1:22" x14ac:dyDescent="0.25">
      <c r="B22"/>
      <c r="C22"/>
      <c r="D22"/>
      <c r="E22"/>
      <c r="F22"/>
      <c r="G22"/>
    </row>
    <row r="23" spans="1:22" x14ac:dyDescent="0.25">
      <c r="A23" s="4" t="s">
        <v>68</v>
      </c>
      <c r="B23" s="5" t="s">
        <v>0</v>
      </c>
      <c r="C23"/>
      <c r="D23" s="7" t="s">
        <v>24</v>
      </c>
      <c r="E23" s="8" t="s">
        <v>14</v>
      </c>
      <c r="F23"/>
      <c r="G23" s="7" t="s">
        <v>67</v>
      </c>
      <c r="H23" s="8" t="s">
        <v>14</v>
      </c>
      <c r="I23" s="7" t="s">
        <v>22</v>
      </c>
    </row>
    <row r="24" spans="1:22" x14ac:dyDescent="0.25">
      <c r="A24" s="3" t="s">
        <v>3</v>
      </c>
      <c r="B24" s="6">
        <v>1</v>
      </c>
      <c r="C24"/>
      <c r="D24" t="s">
        <v>11</v>
      </c>
      <c r="E24" s="6">
        <v>1</v>
      </c>
      <c r="F24"/>
      <c r="G24" t="s">
        <v>37</v>
      </c>
      <c r="H24" s="6">
        <v>1</v>
      </c>
      <c r="I24" t="s">
        <v>25</v>
      </c>
    </row>
    <row r="25" spans="1:22" x14ac:dyDescent="0.25">
      <c r="A25" s="3" t="s">
        <v>4</v>
      </c>
      <c r="B25" s="6">
        <v>2</v>
      </c>
      <c r="C25"/>
      <c r="D25" t="s">
        <v>12</v>
      </c>
      <c r="E25" s="6">
        <v>2</v>
      </c>
      <c r="F25"/>
      <c r="G25" t="s">
        <v>38</v>
      </c>
      <c r="H25" s="6">
        <v>2</v>
      </c>
      <c r="I25" t="s">
        <v>26</v>
      </c>
    </row>
    <row r="26" spans="1:22" x14ac:dyDescent="0.25">
      <c r="A26" s="3" t="s">
        <v>5</v>
      </c>
      <c r="B26" s="6">
        <v>3</v>
      </c>
      <c r="C26"/>
      <c r="D26" t="s">
        <v>13</v>
      </c>
      <c r="E26" s="6">
        <v>3</v>
      </c>
      <c r="F26"/>
      <c r="G26" t="s">
        <v>39</v>
      </c>
      <c r="H26" s="6">
        <v>3</v>
      </c>
      <c r="I26" t="s">
        <v>27</v>
      </c>
    </row>
    <row r="27" spans="1:22" x14ac:dyDescent="0.25">
      <c r="A27" s="3" t="s">
        <v>72</v>
      </c>
      <c r="B27" s="6">
        <v>4</v>
      </c>
      <c r="C27"/>
      <c r="D27" t="s">
        <v>10</v>
      </c>
      <c r="E27" s="6">
        <v>4</v>
      </c>
      <c r="F27"/>
      <c r="G27" t="s">
        <v>40</v>
      </c>
      <c r="H27" s="6">
        <v>4</v>
      </c>
      <c r="I27" t="s">
        <v>28</v>
      </c>
    </row>
    <row r="28" spans="1:22" x14ac:dyDescent="0.25">
      <c r="A28" s="3" t="s">
        <v>6</v>
      </c>
      <c r="B28" s="6">
        <v>5</v>
      </c>
      <c r="C28"/>
      <c r="D28"/>
      <c r="E28"/>
      <c r="F28"/>
      <c r="G28" t="s">
        <v>41</v>
      </c>
      <c r="H28" s="6">
        <v>5</v>
      </c>
      <c r="I28" t="s">
        <v>29</v>
      </c>
    </row>
    <row r="29" spans="1:22" x14ac:dyDescent="0.25">
      <c r="A29" s="3" t="s">
        <v>7</v>
      </c>
      <c r="B29" s="6">
        <v>6</v>
      </c>
      <c r="C29"/>
      <c r="D29"/>
      <c r="E29"/>
      <c r="F29"/>
      <c r="G29" t="s">
        <v>42</v>
      </c>
      <c r="H29" s="6">
        <v>6</v>
      </c>
      <c r="I29" t="s">
        <v>30</v>
      </c>
    </row>
    <row r="30" spans="1:22" x14ac:dyDescent="0.25">
      <c r="A30" s="3" t="s">
        <v>8</v>
      </c>
      <c r="B30" s="6">
        <v>7</v>
      </c>
      <c r="C30"/>
      <c r="D30"/>
      <c r="E30"/>
      <c r="F30"/>
      <c r="G30" t="s">
        <v>43</v>
      </c>
      <c r="H30" s="6">
        <v>7</v>
      </c>
      <c r="I30" t="s">
        <v>31</v>
      </c>
    </row>
    <row r="31" spans="1:22" x14ac:dyDescent="0.25">
      <c r="G31" t="s">
        <v>44</v>
      </c>
      <c r="H31" s="6">
        <v>8</v>
      </c>
      <c r="I31" t="s">
        <v>32</v>
      </c>
    </row>
    <row r="32" spans="1:22" x14ac:dyDescent="0.25">
      <c r="G32" t="s">
        <v>45</v>
      </c>
      <c r="H32" s="6">
        <v>9</v>
      </c>
      <c r="I32" t="s">
        <v>33</v>
      </c>
    </row>
    <row r="33" spans="7:9" x14ac:dyDescent="0.25">
      <c r="G33" t="s">
        <v>46</v>
      </c>
      <c r="H33" s="6">
        <v>10</v>
      </c>
      <c r="I33" t="s">
        <v>34</v>
      </c>
    </row>
    <row r="34" spans="7:9" x14ac:dyDescent="0.25">
      <c r="G34" t="s">
        <v>47</v>
      </c>
      <c r="H34" s="6">
        <v>11</v>
      </c>
      <c r="I34" t="s">
        <v>35</v>
      </c>
    </row>
    <row r="35" spans="7:9" x14ac:dyDescent="0.25">
      <c r="G35" t="s">
        <v>48</v>
      </c>
      <c r="H35" s="6">
        <v>12</v>
      </c>
      <c r="I35" t="s">
        <v>36</v>
      </c>
    </row>
  </sheetData>
  <conditionalFormatting sqref="G3:M3">
    <cfRule type="cellIs" dxfId="3" priority="4" operator="equal">
      <formula>0</formula>
    </cfRule>
  </conditionalFormatting>
  <conditionalFormatting sqref="G7:M7">
    <cfRule type="cellIs" dxfId="2" priority="3" operator="equal">
      <formula>0</formula>
    </cfRule>
  </conditionalFormatting>
  <conditionalFormatting sqref="G3:M7">
    <cfRule type="expression" dxfId="1" priority="2">
      <formula>G3=$E$6</formula>
    </cfRule>
  </conditionalFormatting>
  <conditionalFormatting sqref="A15:M20">
    <cfRule type="expression" dxfId="0" priority="1">
      <formula>$M15=$E$6</formula>
    </cfRule>
  </conditionalFormatting>
  <dataValidations count="3">
    <dataValidation type="list" allowBlank="1" showInputMessage="1" showErrorMessage="1" sqref="C2" xr:uid="{00000000-0002-0000-0000-000000000000}">
      <formula1>$A$24:$A$30</formula1>
    </dataValidation>
    <dataValidation type="list" allowBlank="1" showInputMessage="1" showErrorMessage="1" sqref="D2" xr:uid="{00000000-0002-0000-0000-000001000000}">
      <formula1>$G$24:$G$35</formula1>
    </dataValidation>
    <dataValidation type="list" allowBlank="1" showInputMessage="1" showErrorMessage="1" sqref="B2" xr:uid="{00000000-0002-0000-0000-000002000000}">
      <formula1>$D$24:$D$27</formula1>
    </dataValidation>
  </dataValidations>
  <hyperlinks>
    <hyperlink ref="H10" r:id="rId1" xr:uid="{A1EF4808-92AA-4993-A939-E5FFACB3140E}"/>
  </hyperlinks>
  <pageMargins left="0.70866141732283472" right="0.70866141732283472" top="0.78740157480314965" bottom="0.78740157480314965" header="0.31496062992125984" footer="0.31496062992125984"/>
  <pageSetup paperSize="9" orientation="portrait" r:id="rId2"/>
  <headerFooter>
    <oddFooter>&amp;L&amp;F&amp;CSeite &amp;P von &amp;N&amp;R&amp;D</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96514A-8182-492D-AF3E-A49212C7787C}">
  <dimension ref="A1:F7"/>
  <sheetViews>
    <sheetView zoomScale="220" zoomScaleNormal="220" workbookViewId="0">
      <selection activeCell="B9" sqref="B9"/>
    </sheetView>
  </sheetViews>
  <sheetFormatPr baseColWidth="10" defaultRowHeight="15" x14ac:dyDescent="0.25"/>
  <sheetData>
    <row r="1" spans="1:6" x14ac:dyDescent="0.25">
      <c r="A1" s="2" t="s">
        <v>80</v>
      </c>
      <c r="B1" s="38">
        <v>4</v>
      </c>
      <c r="C1" s="38">
        <v>6</v>
      </c>
      <c r="D1" s="38">
        <v>7</v>
      </c>
      <c r="E1" s="38">
        <v>2016</v>
      </c>
    </row>
    <row r="3" spans="1:6" x14ac:dyDescent="0.25">
      <c r="A3" s="6" t="s">
        <v>82</v>
      </c>
    </row>
    <row r="4" spans="1:6" x14ac:dyDescent="0.25">
      <c r="A4" s="37" t="s">
        <v>79</v>
      </c>
      <c r="B4" s="34"/>
      <c r="C4" s="34"/>
      <c r="F4" s="35" t="s">
        <v>83</v>
      </c>
    </row>
    <row r="5" spans="1:6" x14ac:dyDescent="0.25">
      <c r="A5" s="39">
        <f>DATE($E$1, $D$1, 1) + (B1-1) * 7 + IF(WEEKDAY(DATE($E$1, $D$1, 1),2) &gt; $C$1, 7 - WEEKDAY(DATE($E$1, $D$1, 1),2) + $C$1, $C$1 - WEEKDAY(DATE($E$1, $D$1, 1),2))</f>
        <v>42574</v>
      </c>
    </row>
    <row r="7" spans="1:6" x14ac:dyDescent="0.25">
      <c r="A7" s="35"/>
    </row>
  </sheetData>
  <hyperlinks>
    <hyperlink ref="F4" r:id="rId1" xr:uid="{76571065-B401-43ED-BA7D-147CCBA64EBB}"/>
  </hyperlinks>
  <pageMargins left="0.7" right="0.7" top="0.78740157499999996" bottom="0.78740157499999996"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7928C-3916-4942-B87E-F14E310FB8B2}">
  <dimension ref="A1:G11"/>
  <sheetViews>
    <sheetView zoomScale="220" zoomScaleNormal="220" workbookViewId="0">
      <selection activeCell="B9" sqref="B9"/>
    </sheetView>
  </sheetViews>
  <sheetFormatPr baseColWidth="10" defaultRowHeight="15" x14ac:dyDescent="0.25"/>
  <sheetData>
    <row r="1" spans="1:7" x14ac:dyDescent="0.25">
      <c r="A1" s="2" t="s">
        <v>80</v>
      </c>
      <c r="B1" s="38">
        <v>4</v>
      </c>
      <c r="C1" s="38" t="s">
        <v>7</v>
      </c>
      <c r="D1" s="38" t="s">
        <v>31</v>
      </c>
      <c r="E1" s="38">
        <v>2016</v>
      </c>
    </row>
    <row r="3" spans="1:7" x14ac:dyDescent="0.25">
      <c r="A3" s="6" t="s">
        <v>82</v>
      </c>
    </row>
    <row r="4" spans="1:7" x14ac:dyDescent="0.25">
      <c r="A4" s="6" t="s">
        <v>79</v>
      </c>
      <c r="G4" s="35" t="s">
        <v>83</v>
      </c>
    </row>
    <row r="5" spans="1:7" x14ac:dyDescent="0.25">
      <c r="A5" s="36">
        <f>DATE($E$1, MATCH(D1,{"Januar";"Februar";"März";"April";"Mai";"Juni";"Juli";"August";"September";"Oktober";"November";"Dezember"},0), 1) + (B1-1) * 7 + IF(WEEKDAY(DATE($E$1, MATCH(D1,{"Januar";"Februar";"März";"April";"Mai";"Juni";"Juli";"August";"September";"Oktober";"November";"Dezember"},0), 1),2) &gt; MATCH(C1,{"Montag";"Dienstag";"Mittwoch";"Donnerstag";"Freitag";"Samstag";"Sonntag"},0), 7 - WEEKDAY(DATE($E$1, MATCH(D1,{"Januar";"Februar";"März";"April";"Mai";"Juni";"Juli";"August";"September";"Oktober";"November";"Dezember"},0), 1),2) + MATCH(C1,{"Montag";"Dienstag";"Mittwoch";"Donnerstag";"Freitag";"Samstag";"Sonntag"},0), MATCH(C1,{"Montag";"Dienstag";"Mittwoch";"Donnerstag";"Freitag";"Samstag";"Sonntag"},0) - WEEKDAY(DATE($E$1, MATCH(D1,{"Januar";"Februar";"März";"April";"Mai";"Juni";"Juli";"August";"September";"Oktober";"November";"Dezember"},0), 1),2))</f>
        <v>42574</v>
      </c>
    </row>
    <row r="6" spans="1:7" x14ac:dyDescent="0.25">
      <c r="A6" s="34"/>
    </row>
    <row r="7" spans="1:7" x14ac:dyDescent="0.25">
      <c r="A7" t="s">
        <v>91</v>
      </c>
    </row>
    <row r="8" spans="1:7" x14ac:dyDescent="0.25">
      <c r="A8" s="35" t="s">
        <v>92</v>
      </c>
    </row>
    <row r="10" spans="1:7" x14ac:dyDescent="0.25">
      <c r="A10" s="34"/>
    </row>
    <row r="11" spans="1:7" x14ac:dyDescent="0.25">
      <c r="A11" s="34"/>
    </row>
  </sheetData>
  <hyperlinks>
    <hyperlink ref="G4" r:id="rId1" xr:uid="{5750168E-17BC-4F7A-B657-633468FD7301}"/>
  </hyperlinks>
  <pageMargins left="0.7" right="0.7" top="0.78740157499999996" bottom="0.78740157499999996"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B2512-C071-4192-A742-63B8CC51371E}">
  <dimension ref="A1:G9"/>
  <sheetViews>
    <sheetView zoomScale="220" zoomScaleNormal="220" workbookViewId="0">
      <selection activeCell="A9" sqref="A9:XFD9"/>
    </sheetView>
  </sheetViews>
  <sheetFormatPr baseColWidth="10" defaultRowHeight="15" x14ac:dyDescent="0.25"/>
  <cols>
    <col min="1" max="1" width="62.85546875" style="45" customWidth="1"/>
    <col min="2" max="16384" width="11.42578125" style="45"/>
  </cols>
  <sheetData>
    <row r="1" spans="1:7" x14ac:dyDescent="0.25">
      <c r="A1" s="49" t="s">
        <v>94</v>
      </c>
    </row>
    <row r="2" spans="1:7" x14ac:dyDescent="0.25">
      <c r="A2" s="47" t="s">
        <v>93</v>
      </c>
    </row>
    <row r="3" spans="1:7" s="51" customFormat="1" x14ac:dyDescent="0.25">
      <c r="A3" s="50"/>
      <c r="G3" s="52"/>
    </row>
    <row r="4" spans="1:7" x14ac:dyDescent="0.25">
      <c r="A4" s="46" t="s">
        <v>96</v>
      </c>
    </row>
    <row r="5" spans="1:7" ht="75" x14ac:dyDescent="0.25">
      <c r="A5" s="48" t="s">
        <v>97</v>
      </c>
    </row>
    <row r="6" spans="1:7" s="51" customFormat="1" x14ac:dyDescent="0.25">
      <c r="A6" s="50"/>
      <c r="G6" s="52"/>
    </row>
    <row r="7" spans="1:7" x14ac:dyDescent="0.25">
      <c r="A7" s="49" t="s">
        <v>98</v>
      </c>
    </row>
    <row r="8" spans="1:7" ht="75" x14ac:dyDescent="0.25">
      <c r="A8" s="48" t="s">
        <v>95</v>
      </c>
    </row>
    <row r="9" spans="1:7" s="51" customFormat="1" x14ac:dyDescent="0.25">
      <c r="A9" s="50"/>
      <c r="G9" s="52"/>
    </row>
  </sheetData>
  <hyperlinks>
    <hyperlink ref="A2" r:id="rId1" xr:uid="{49B0314A-031F-4D29-87C8-272F3468D114}"/>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recherche</vt:lpstr>
      <vt:lpstr>Internet</vt:lpstr>
      <vt:lpstr>KI zahlen</vt:lpstr>
      <vt:lpstr>KI strings</vt:lpstr>
      <vt:lpstr>KI Festgefahren</vt:lpstr>
    </vt:vector>
  </TitlesOfParts>
  <Manager>Martin Weiß</Manager>
  <Company>Der Tabellenexperte</Company>
  <LinksUpToDate>false</LinksUpToDate>
  <SharedDoc>false</SharedDoc>
  <HyperlinkBase>http://www.tabellenexperte.de</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Weiß</dc:creator>
  <cp:lastModifiedBy>axelv</cp:lastModifiedBy>
  <cp:lastPrinted>2015-03-29T17:10:39Z</cp:lastPrinted>
  <dcterms:created xsi:type="dcterms:W3CDTF">2014-11-29T15:45:50Z</dcterms:created>
  <dcterms:modified xsi:type="dcterms:W3CDTF">2023-11-13T06:44:39Z</dcterms:modified>
  <cp:category>www.tabellenexperte.de</cp:category>
</cp:coreProperties>
</file>